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9720" windowHeight="7320" tabRatio="894" activeTab="0"/>
  </bookViews>
  <sheets>
    <sheet name="Cap. 1752 Riparto 2002" sheetId="1" r:id="rId1"/>
  </sheets>
  <definedNames>
    <definedName name="_xlnm.Print_Titles" localSheetId="0">'Cap. 1752 Riparto 2002'!$3:$13</definedName>
  </definedNames>
  <calcPr fullCalcOnLoad="1"/>
</workbook>
</file>

<file path=xl/sharedStrings.xml><?xml version="1.0" encoding="utf-8"?>
<sst xmlns="http://schemas.openxmlformats.org/spreadsheetml/2006/main" count="52" uniqueCount="50">
  <si>
    <t>ABRUZZO</t>
  </si>
  <si>
    <t>BASILICATA</t>
  </si>
  <si>
    <t>CALABRIA</t>
  </si>
  <si>
    <t>CAMPANIA</t>
  </si>
  <si>
    <t>EMILIA ROMAGNA</t>
  </si>
  <si>
    <t>FRIULI VEN.GIULIA</t>
  </si>
  <si>
    <t>LAZIO</t>
  </si>
  <si>
    <t>LIGURIA</t>
  </si>
  <si>
    <t>LOMBARDIA</t>
  </si>
  <si>
    <t>MARCHE</t>
  </si>
  <si>
    <t>MOLISE</t>
  </si>
  <si>
    <t>PIEMONTE</t>
  </si>
  <si>
    <t>PUGLIA</t>
  </si>
  <si>
    <t>TOSCANA</t>
  </si>
  <si>
    <t>UMBRIA</t>
  </si>
  <si>
    <t>VENETO</t>
  </si>
  <si>
    <t>TOTALE CONTRIBUTO</t>
  </si>
  <si>
    <t>REGIONI</t>
  </si>
  <si>
    <t>SICILIA</t>
  </si>
  <si>
    <t>SARDEGNA</t>
  </si>
  <si>
    <t>TRENTO</t>
  </si>
  <si>
    <t>BOLZANO</t>
  </si>
  <si>
    <t>VALLE D'AOSTA</t>
  </si>
  <si>
    <t>,</t>
  </si>
  <si>
    <t xml:space="preserve">                         Ministero dell'Istruzione, dell'Università e della Ricerca</t>
  </si>
  <si>
    <r>
      <t xml:space="preserve">ALLEGATO A   </t>
    </r>
    <r>
      <rPr>
        <sz val="10"/>
        <rFont val="Arial"/>
        <family val="2"/>
      </rPr>
      <t>ex cap. 4150</t>
    </r>
  </si>
  <si>
    <r>
      <t xml:space="preserve">ALLEGATO B               </t>
    </r>
    <r>
      <rPr>
        <sz val="10"/>
        <rFont val="Arial"/>
        <family val="2"/>
      </rPr>
      <t>ex cap.4151</t>
    </r>
  </si>
  <si>
    <r>
      <t xml:space="preserve">ALLEGATO C   </t>
    </r>
    <r>
      <rPr>
        <sz val="10"/>
        <rFont val="Arial"/>
        <family val="2"/>
      </rPr>
      <t>ex cap. 2160</t>
    </r>
  </si>
  <si>
    <r>
      <t xml:space="preserve">ALLEGATO  D            </t>
    </r>
    <r>
      <rPr>
        <sz val="10"/>
        <rFont val="Arial"/>
        <family val="2"/>
      </rPr>
      <t xml:space="preserve">Handicap </t>
    </r>
    <r>
      <rPr>
        <b/>
        <sz val="10"/>
        <rFont val="Arial"/>
        <family val="2"/>
      </rPr>
      <t xml:space="preserve">   </t>
    </r>
  </si>
  <si>
    <r>
      <t xml:space="preserve">ALLEGATO  E      </t>
    </r>
    <r>
      <rPr>
        <sz val="10"/>
        <rFont val="Arial"/>
        <family val="2"/>
      </rPr>
      <t xml:space="preserve"> ex cap.3692</t>
    </r>
  </si>
  <si>
    <t>PROGETTI</t>
  </si>
  <si>
    <t>HANDICAP</t>
  </si>
  <si>
    <t xml:space="preserve">                                Area della Parità </t>
  </si>
  <si>
    <t>INTEGR. FINANZIAMENTI</t>
  </si>
  <si>
    <r>
      <t xml:space="preserve">E.F. 2004 </t>
    </r>
    <r>
      <rPr>
        <sz val="10"/>
        <rFont val="Arial"/>
        <family val="0"/>
      </rPr>
      <t xml:space="preserve">- Capitolo </t>
    </r>
    <r>
      <rPr>
        <b/>
        <sz val="10"/>
        <rFont val="Arial"/>
        <family val="2"/>
      </rPr>
      <t>1752</t>
    </r>
    <r>
      <rPr>
        <sz val="10"/>
        <rFont val="Arial"/>
        <family val="0"/>
      </rPr>
      <t xml:space="preserve"> - Fondo per l'integrazione dei finanziamenti alle scuole non statali -   </t>
    </r>
    <r>
      <rPr>
        <b/>
        <u val="single"/>
        <sz val="10"/>
        <rFont val="Arial"/>
        <family val="2"/>
      </rPr>
      <t>Piano di riparto</t>
    </r>
    <r>
      <rPr>
        <b/>
        <sz val="10"/>
        <rFont val="Arial"/>
        <family val="2"/>
      </rPr>
      <t xml:space="preserve"> 8/12</t>
    </r>
  </si>
  <si>
    <t>TOT.8/12 E.F. 2004</t>
  </si>
  <si>
    <t xml:space="preserve">             *4.468.614,94</t>
  </si>
  <si>
    <t xml:space="preserve">           *4.468.614,94</t>
  </si>
  <si>
    <t>SCUOLA PRIMARIA</t>
  </si>
  <si>
    <t>SCUOLA INFANZIA</t>
  </si>
  <si>
    <t>CAP.DI BILANC.</t>
  </si>
  <si>
    <t xml:space="preserve">              *4.468.614,94</t>
  </si>
  <si>
    <t>A</t>
  </si>
  <si>
    <t>B</t>
  </si>
  <si>
    <t>C</t>
  </si>
  <si>
    <t>D</t>
  </si>
  <si>
    <t>E</t>
  </si>
  <si>
    <t>F</t>
  </si>
  <si>
    <t>G</t>
  </si>
  <si>
    <t>FINANZIAMENTI 2004 GIA' ASSEGNATI AGLI UFF.SCOL.REG.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</si>
</sst>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&quot;€&quot;\ * #,##0.000_-;\-&quot;€&quot;\ * #,##0.000_-;_-&quot;€&quot;\ * &quot;-&quot;???_-;_-@_-"/>
    <numFmt numFmtId="179" formatCode="&quot;€&quot;\ #,##0.00"/>
    <numFmt numFmtId="180" formatCode="_-[$L.-410]\ * #,##0_-;\-[$L.-410]\ * #,##0_-;_-[$L.-410]\ * &quot;-&quot;_-;_-@_-"/>
    <numFmt numFmtId="181" formatCode="#,##0_ ;\-#,##0\ "/>
    <numFmt numFmtId="182" formatCode="0.0000"/>
    <numFmt numFmtId="183" formatCode="0.000"/>
    <numFmt numFmtId="184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English111 Adagio BT"/>
      <family val="4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4" fontId="9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Continuous"/>
    </xf>
    <xf numFmtId="4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1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28575</xdr:rowOff>
    </xdr:from>
    <xdr:ext cx="104775" cy="219075"/>
    <xdr:sp>
      <xdr:nvSpPr>
        <xdr:cNvPr id="1" name="TextBox 6"/>
        <xdr:cNvSpPr txBox="1">
          <a:spLocks noChangeArrowheads="1"/>
        </xdr:cNvSpPr>
      </xdr:nvSpPr>
      <xdr:spPr>
        <a:xfrm>
          <a:off x="0" y="1876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28575</xdr:rowOff>
    </xdr:from>
    <xdr:ext cx="104775" cy="219075"/>
    <xdr:sp>
      <xdr:nvSpPr>
        <xdr:cNvPr id="2" name="TextBox 7"/>
        <xdr:cNvSpPr txBox="1">
          <a:spLocks noChangeArrowheads="1"/>
        </xdr:cNvSpPr>
      </xdr:nvSpPr>
      <xdr:spPr>
        <a:xfrm>
          <a:off x="0" y="1876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28575</xdr:rowOff>
    </xdr:from>
    <xdr:ext cx="104775" cy="219075"/>
    <xdr:sp>
      <xdr:nvSpPr>
        <xdr:cNvPr id="3" name="TextBox 8"/>
        <xdr:cNvSpPr txBox="1">
          <a:spLocks noChangeArrowheads="1"/>
        </xdr:cNvSpPr>
      </xdr:nvSpPr>
      <xdr:spPr>
        <a:xfrm>
          <a:off x="0" y="1876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28575</xdr:rowOff>
    </xdr:from>
    <xdr:ext cx="104775" cy="219075"/>
    <xdr:sp>
      <xdr:nvSpPr>
        <xdr:cNvPr id="4" name="TextBox 9"/>
        <xdr:cNvSpPr txBox="1">
          <a:spLocks noChangeArrowheads="1"/>
        </xdr:cNvSpPr>
      </xdr:nvSpPr>
      <xdr:spPr>
        <a:xfrm>
          <a:off x="0" y="1876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28575</xdr:rowOff>
    </xdr:from>
    <xdr:ext cx="104775" cy="219075"/>
    <xdr:sp>
      <xdr:nvSpPr>
        <xdr:cNvPr id="5" name="TextBox 10"/>
        <xdr:cNvSpPr txBox="1">
          <a:spLocks noChangeArrowheads="1"/>
        </xdr:cNvSpPr>
      </xdr:nvSpPr>
      <xdr:spPr>
        <a:xfrm>
          <a:off x="0" y="1876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104775" cy="219075"/>
    <xdr:sp>
      <xdr:nvSpPr>
        <xdr:cNvPr id="6" name="TextBox 11"/>
        <xdr:cNvSpPr txBox="1">
          <a:spLocks noChangeArrowheads="1"/>
        </xdr:cNvSpPr>
      </xdr:nvSpPr>
      <xdr:spPr>
        <a:xfrm>
          <a:off x="0" y="1924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56</xdr:col>
      <xdr:colOff>9525</xdr:colOff>
      <xdr:row>42</xdr:row>
      <xdr:rowOff>142875</xdr:rowOff>
    </xdr:from>
    <xdr:to>
      <xdr:col>59</xdr:col>
      <xdr:colOff>409575</xdr:colOff>
      <xdr:row>44</xdr:row>
      <xdr:rowOff>66675</xdr:rowOff>
    </xdr:to>
    <xdr:sp>
      <xdr:nvSpPr>
        <xdr:cNvPr id="7" name="Rectangle 16"/>
        <xdr:cNvSpPr>
          <a:spLocks/>
        </xdr:cNvSpPr>
      </xdr:nvSpPr>
      <xdr:spPr>
        <a:xfrm>
          <a:off x="39214425" y="8343900"/>
          <a:ext cx="22288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0" y="1457325"/>
          <a:ext cx="70675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9" name="Rectangle 28"/>
        <xdr:cNvSpPr>
          <a:spLocks/>
        </xdr:cNvSpPr>
      </xdr:nvSpPr>
      <xdr:spPr>
        <a:xfrm>
          <a:off x="0" y="1457325"/>
          <a:ext cx="70675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0" name="Rectangle 29"/>
        <xdr:cNvSpPr>
          <a:spLocks/>
        </xdr:cNvSpPr>
      </xdr:nvSpPr>
      <xdr:spPr>
        <a:xfrm>
          <a:off x="0" y="1457325"/>
          <a:ext cx="70675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="75" zoomScaleNormal="75" workbookViewId="0" topLeftCell="A15">
      <pane xSplit="14910" topLeftCell="Q1" activePane="topLeft" state="split"/>
      <selection pane="topLeft" activeCell="Q14" sqref="Q14"/>
      <selection pane="topRight" activeCell="K19" sqref="K19"/>
    </sheetView>
  </sheetViews>
  <sheetFormatPr defaultColWidth="9.140625" defaultRowHeight="12.75"/>
  <cols>
    <col min="1" max="1" width="9.57421875" style="42" customWidth="1"/>
    <col min="2" max="2" width="20.421875" style="56" customWidth="1"/>
    <col min="3" max="3" width="17.00390625" style="43" hidden="1" customWidth="1"/>
    <col min="4" max="4" width="17.8515625" style="43" hidden="1" customWidth="1"/>
    <col min="5" max="5" width="17.28125" style="42" hidden="1" customWidth="1"/>
    <col min="6" max="6" width="0.13671875" style="1" hidden="1" customWidth="1"/>
    <col min="7" max="7" width="0.13671875" style="1" customWidth="1"/>
    <col min="8" max="8" width="22.421875" style="42" customWidth="1"/>
    <col min="9" max="9" width="22.57421875" style="18" customWidth="1"/>
    <col min="10" max="10" width="14.8515625" style="43" customWidth="1"/>
    <col min="11" max="11" width="16.00390625" style="44" customWidth="1"/>
    <col min="12" max="12" width="21.7109375" style="1" hidden="1" customWidth="1"/>
    <col min="13" max="13" width="20.00390625" style="43" hidden="1" customWidth="1"/>
    <col min="14" max="14" width="20.140625" style="1" hidden="1" customWidth="1"/>
    <col min="15" max="15" width="20.140625" style="6" hidden="1" customWidth="1"/>
    <col min="16" max="16" width="23.421875" style="1" customWidth="1"/>
    <col min="17" max="17" width="21.8515625" style="19" customWidth="1"/>
    <col min="18" max="18" width="23.140625" style="1" customWidth="1"/>
    <col min="19" max="19" width="14.28125" style="1" customWidth="1"/>
    <col min="20" max="20" width="20.7109375" style="1" customWidth="1"/>
    <col min="21" max="21" width="21.00390625" style="1" customWidth="1"/>
    <col min="22" max="22" width="21.7109375" style="1" customWidth="1"/>
    <col min="23" max="23" width="20.8515625" style="1" customWidth="1"/>
    <col min="24" max="24" width="22.421875" style="1" customWidth="1"/>
    <col min="25" max="16384" width="9.140625" style="1" customWidth="1"/>
  </cols>
  <sheetData>
    <row r="1" spans="1:14" ht="12.75">
      <c r="A1" s="7"/>
      <c r="B1" s="4"/>
      <c r="C1" s="4"/>
      <c r="D1" s="4"/>
      <c r="E1" s="4"/>
      <c r="F1" s="4"/>
      <c r="G1" s="4"/>
      <c r="H1" s="7"/>
      <c r="I1" s="9"/>
      <c r="J1" s="3"/>
      <c r="K1" s="15"/>
      <c r="L1" s="4"/>
      <c r="M1" s="13"/>
      <c r="N1" s="14"/>
    </row>
    <row r="2" spans="1:14" ht="12.75" customHeight="1">
      <c r="A2" s="7"/>
      <c r="B2" s="4"/>
      <c r="C2" s="4"/>
      <c r="D2" s="4"/>
      <c r="E2" s="4"/>
      <c r="F2" s="4"/>
      <c r="G2" s="4"/>
      <c r="H2" s="8"/>
      <c r="I2" s="9"/>
      <c r="J2" s="8"/>
      <c r="K2" s="16"/>
      <c r="L2" s="5"/>
      <c r="M2" s="2"/>
      <c r="N2" s="5"/>
    </row>
    <row r="3" spans="1:14" ht="12.75" customHeight="1">
      <c r="A3" s="7"/>
      <c r="B3" s="4"/>
      <c r="C3" s="4"/>
      <c r="D3" s="4"/>
      <c r="E3" s="4"/>
      <c r="F3" s="4"/>
      <c r="G3" s="4"/>
      <c r="H3" s="8"/>
      <c r="I3" s="9"/>
      <c r="J3" s="8"/>
      <c r="K3" s="16"/>
      <c r="L3" s="5"/>
      <c r="M3" s="2"/>
      <c r="N3" s="5"/>
    </row>
    <row r="4" spans="1:14" ht="12.75" customHeight="1">
      <c r="A4" s="7"/>
      <c r="B4" s="4"/>
      <c r="C4" s="4"/>
      <c r="D4" s="4"/>
      <c r="E4" s="4"/>
      <c r="F4" s="4"/>
      <c r="G4" s="4"/>
      <c r="H4" s="8"/>
      <c r="I4" s="9"/>
      <c r="J4" s="8"/>
      <c r="K4" s="16"/>
      <c r="L4" s="5"/>
      <c r="M4" s="2"/>
      <c r="N4" s="5"/>
    </row>
    <row r="5" spans="1:14" ht="12.75" customHeight="1">
      <c r="A5" s="7"/>
      <c r="B5" s="4"/>
      <c r="C5" s="4"/>
      <c r="D5" s="4"/>
      <c r="E5" s="4"/>
      <c r="F5" s="4"/>
      <c r="G5" s="4"/>
      <c r="H5" s="8"/>
      <c r="I5" s="9"/>
      <c r="J5" s="8"/>
      <c r="K5" s="16"/>
      <c r="L5" s="5"/>
      <c r="M5" s="2"/>
      <c r="N5" s="5"/>
    </row>
    <row r="6" spans="1:14" ht="12.75" customHeight="1">
      <c r="A6" s="7" t="s">
        <v>24</v>
      </c>
      <c r="B6" s="4"/>
      <c r="C6" s="4"/>
      <c r="D6" s="4"/>
      <c r="E6" s="4"/>
      <c r="F6" s="4"/>
      <c r="G6" s="4"/>
      <c r="H6" s="8"/>
      <c r="I6" s="9"/>
      <c r="J6" s="8"/>
      <c r="K6" s="16"/>
      <c r="L6" s="5"/>
      <c r="M6" s="2"/>
      <c r="N6" s="5"/>
    </row>
    <row r="7" spans="1:14" ht="12.75" customHeight="1">
      <c r="A7" s="7"/>
      <c r="B7" s="4" t="s">
        <v>32</v>
      </c>
      <c r="C7" s="4"/>
      <c r="D7" s="4"/>
      <c r="E7" s="4"/>
      <c r="F7" s="4"/>
      <c r="G7" s="4"/>
      <c r="H7" s="7"/>
      <c r="I7" s="9"/>
      <c r="J7" s="8"/>
      <c r="K7" s="16"/>
      <c r="L7" s="5"/>
      <c r="M7" s="2"/>
      <c r="N7" s="5"/>
    </row>
    <row r="8" spans="1:17" s="17" customFormat="1" ht="15.75">
      <c r="A8" s="7"/>
      <c r="B8" s="4"/>
      <c r="C8" s="4"/>
      <c r="D8" s="4"/>
      <c r="E8" s="4"/>
      <c r="F8" s="4"/>
      <c r="G8" s="4"/>
      <c r="H8" s="8"/>
      <c r="I8" s="9"/>
      <c r="J8" s="8"/>
      <c r="K8" s="16"/>
      <c r="L8" s="5"/>
      <c r="M8" s="10"/>
      <c r="N8" s="11"/>
      <c r="O8" s="12"/>
      <c r="P8" s="1"/>
      <c r="Q8" s="78"/>
    </row>
    <row r="9" spans="1:14" ht="9.75" customHeight="1">
      <c r="A9" s="19"/>
      <c r="B9" s="20"/>
      <c r="C9" s="21"/>
      <c r="D9" s="22"/>
      <c r="E9" s="19"/>
      <c r="F9" s="5"/>
      <c r="G9" s="5"/>
      <c r="H9" s="19"/>
      <c r="I9" s="9"/>
      <c r="J9" s="2"/>
      <c r="K9" s="23"/>
      <c r="L9" s="5"/>
      <c r="M9" s="2"/>
      <c r="N9" s="5"/>
    </row>
    <row r="10" spans="1:15" ht="15.75" customHeight="1">
      <c r="A10" s="8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3"/>
      <c r="N10" s="4"/>
      <c r="O10" s="24"/>
    </row>
    <row r="11" spans="1:15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3"/>
      <c r="N11" s="4"/>
      <c r="O11" s="24"/>
    </row>
    <row r="12" spans="1:14" ht="14.25" customHeight="1">
      <c r="A12" s="19"/>
      <c r="B12" s="25"/>
      <c r="C12" s="25"/>
      <c r="D12" s="2"/>
      <c r="E12" s="19"/>
      <c r="F12" s="5"/>
      <c r="G12" s="5"/>
      <c r="H12" s="19"/>
      <c r="I12" s="9"/>
      <c r="J12" s="2"/>
      <c r="K12" s="23"/>
      <c r="L12" s="5"/>
      <c r="M12" s="2"/>
      <c r="N12" s="5"/>
    </row>
    <row r="13" spans="1:18" ht="15" customHeight="1">
      <c r="A13" s="19"/>
      <c r="B13" s="65"/>
      <c r="C13" s="26"/>
      <c r="D13" s="2"/>
      <c r="E13" s="19"/>
      <c r="F13" s="5"/>
      <c r="G13" s="5"/>
      <c r="H13" s="66" t="s">
        <v>42</v>
      </c>
      <c r="I13" s="67" t="s">
        <v>43</v>
      </c>
      <c r="J13" s="67" t="s">
        <v>44</v>
      </c>
      <c r="K13" s="68" t="s">
        <v>45</v>
      </c>
      <c r="L13" s="27"/>
      <c r="M13" s="2"/>
      <c r="N13" s="5"/>
      <c r="P13" s="66" t="s">
        <v>46</v>
      </c>
      <c r="Q13" s="66" t="s">
        <v>47</v>
      </c>
      <c r="R13" s="66" t="s">
        <v>48</v>
      </c>
    </row>
    <row r="14" spans="1:24" ht="36.75" customHeight="1">
      <c r="A14" s="28" t="s">
        <v>40</v>
      </c>
      <c r="B14" s="29" t="s">
        <v>17</v>
      </c>
      <c r="C14" s="30" t="s">
        <v>25</v>
      </c>
      <c r="D14" s="31" t="s">
        <v>26</v>
      </c>
      <c r="E14" s="32" t="s">
        <v>27</v>
      </c>
      <c r="F14" s="31" t="s">
        <v>28</v>
      </c>
      <c r="G14" s="32" t="s">
        <v>29</v>
      </c>
      <c r="H14" s="33" t="s">
        <v>38</v>
      </c>
      <c r="I14" s="34" t="s">
        <v>39</v>
      </c>
      <c r="J14" s="33" t="s">
        <v>31</v>
      </c>
      <c r="K14" s="29" t="s">
        <v>30</v>
      </c>
      <c r="L14" s="29" t="s">
        <v>31</v>
      </c>
      <c r="M14" s="29" t="s">
        <v>30</v>
      </c>
      <c r="N14" s="31"/>
      <c r="O14" s="35"/>
      <c r="P14" s="29" t="s">
        <v>35</v>
      </c>
      <c r="Q14" s="69" t="s">
        <v>49</v>
      </c>
      <c r="R14" s="32" t="s">
        <v>33</v>
      </c>
      <c r="T14" s="32"/>
      <c r="U14" s="32"/>
      <c r="V14" s="31"/>
      <c r="W14" s="31"/>
      <c r="X14" s="32"/>
    </row>
    <row r="15" spans="1:23" ht="15.75" customHeight="1">
      <c r="A15" s="36"/>
      <c r="B15" s="37"/>
      <c r="C15" s="38"/>
      <c r="D15" s="39"/>
      <c r="E15" s="39"/>
      <c r="F15" s="40"/>
      <c r="G15" s="40"/>
      <c r="H15" s="41"/>
      <c r="I15" s="42"/>
      <c r="N15" s="5"/>
      <c r="Q15" s="42"/>
      <c r="T15" s="46"/>
      <c r="U15" s="47"/>
      <c r="V15" s="48"/>
      <c r="W15" s="5"/>
    </row>
    <row r="16" spans="1:24" ht="15.75" customHeight="1">
      <c r="A16" s="46">
        <v>2183</v>
      </c>
      <c r="B16" s="36" t="s">
        <v>8</v>
      </c>
      <c r="C16" s="49">
        <v>20574475.66</v>
      </c>
      <c r="D16" s="50">
        <v>54347250</v>
      </c>
      <c r="E16" s="49">
        <v>28734915.57</v>
      </c>
      <c r="F16" s="49">
        <v>2724465</v>
      </c>
      <c r="G16" s="49">
        <v>1705357</v>
      </c>
      <c r="H16" s="70">
        <v>20550011.09</v>
      </c>
      <c r="I16" s="53">
        <v>58264495.23</v>
      </c>
      <c r="J16" s="53">
        <v>2022077.2</v>
      </c>
      <c r="K16" s="53">
        <v>1414477.2</v>
      </c>
      <c r="L16" s="42">
        <v>1628</v>
      </c>
      <c r="M16" s="53"/>
      <c r="N16" s="8"/>
      <c r="O16" s="71">
        <v>5671</v>
      </c>
      <c r="P16" s="53">
        <f aca="true" t="shared" si="0" ref="P16:P36">SUM(H16:K16)</f>
        <v>82251060.72</v>
      </c>
      <c r="Q16" s="53">
        <v>32226394</v>
      </c>
      <c r="R16" s="51">
        <f>SUM(P16-Q16)</f>
        <v>50024666.72</v>
      </c>
      <c r="T16" s="52"/>
      <c r="U16" s="52"/>
      <c r="V16" s="49"/>
      <c r="W16" s="53"/>
      <c r="X16" s="53"/>
    </row>
    <row r="17" spans="1:24" ht="15.75" customHeight="1">
      <c r="A17" s="46">
        <v>2374</v>
      </c>
      <c r="B17" s="36" t="s">
        <v>11</v>
      </c>
      <c r="C17" s="49">
        <v>5454951.37</v>
      </c>
      <c r="D17" s="50">
        <v>16185784</v>
      </c>
      <c r="E17" s="49">
        <v>8285905.37</v>
      </c>
      <c r="F17" s="49">
        <v>704025</v>
      </c>
      <c r="G17" s="49">
        <v>508597</v>
      </c>
      <c r="H17" s="70">
        <v>5377607.46</v>
      </c>
      <c r="I17" s="53">
        <v>16777148.64</v>
      </c>
      <c r="J17" s="53">
        <v>546721.5</v>
      </c>
      <c r="K17" s="53">
        <v>531398.46</v>
      </c>
      <c r="L17" s="42">
        <v>390</v>
      </c>
      <c r="M17" s="8"/>
      <c r="N17" s="8"/>
      <c r="O17" s="71">
        <v>1578</v>
      </c>
      <c r="P17" s="53">
        <f t="shared" si="0"/>
        <v>23232876.060000002</v>
      </c>
      <c r="Q17" s="53">
        <v>9290543</v>
      </c>
      <c r="R17" s="51">
        <f>SUM(P17-Q17)</f>
        <v>13942333.060000002</v>
      </c>
      <c r="T17" s="52"/>
      <c r="U17" s="52"/>
      <c r="V17" s="49"/>
      <c r="W17" s="53"/>
      <c r="X17" s="53"/>
    </row>
    <row r="18" spans="1:24" ht="15.75" customHeight="1">
      <c r="A18" s="46">
        <v>2556</v>
      </c>
      <c r="B18" s="36" t="s">
        <v>7</v>
      </c>
      <c r="C18" s="49">
        <v>2294434.41</v>
      </c>
      <c r="D18" s="50">
        <v>7112435</v>
      </c>
      <c r="E18" s="49">
        <v>4732036.33</v>
      </c>
      <c r="F18" s="49">
        <v>212325</v>
      </c>
      <c r="G18" s="49">
        <v>173988</v>
      </c>
      <c r="H18" s="70">
        <v>3131019.95</v>
      </c>
      <c r="I18" s="53">
        <v>7334433.34</v>
      </c>
      <c r="J18" s="53">
        <v>242459.1</v>
      </c>
      <c r="K18" s="53">
        <v>200173.55</v>
      </c>
      <c r="L18" s="42">
        <v>195</v>
      </c>
      <c r="M18" s="8"/>
      <c r="N18" s="8"/>
      <c r="O18" s="71">
        <v>680</v>
      </c>
      <c r="P18" s="53">
        <f t="shared" si="0"/>
        <v>10908085.94</v>
      </c>
      <c r="Q18" s="53">
        <v>4079493</v>
      </c>
      <c r="R18" s="51">
        <f aca="true" t="shared" si="1" ref="R18:R36">SUM(P18-Q18)</f>
        <v>6828592.9399999995</v>
      </c>
      <c r="T18" s="52"/>
      <c r="U18" s="52"/>
      <c r="V18" s="49"/>
      <c r="W18" s="53"/>
      <c r="X18" s="53"/>
    </row>
    <row r="19" spans="1:24" ht="15.75" customHeight="1">
      <c r="A19" s="46">
        <v>2738</v>
      </c>
      <c r="B19" s="36" t="s">
        <v>15</v>
      </c>
      <c r="C19" s="49">
        <v>14818184.08</v>
      </c>
      <c r="D19" s="50">
        <v>35379532</v>
      </c>
      <c r="E19" s="49">
        <v>8891580</v>
      </c>
      <c r="F19" s="49">
        <v>1005750</v>
      </c>
      <c r="G19" s="49">
        <v>694450</v>
      </c>
      <c r="H19" s="70">
        <v>6153325.72</v>
      </c>
      <c r="I19" s="53">
        <v>39956739.5</v>
      </c>
      <c r="J19" s="53">
        <v>876339.1</v>
      </c>
      <c r="K19" s="53">
        <v>649358.19</v>
      </c>
      <c r="L19" s="42">
        <v>651</v>
      </c>
      <c r="M19" s="8"/>
      <c r="N19" s="8"/>
      <c r="O19" s="71">
        <v>3870</v>
      </c>
      <c r="P19" s="53">
        <f t="shared" si="0"/>
        <v>47635762.51</v>
      </c>
      <c r="Q19" s="53">
        <v>18825887</v>
      </c>
      <c r="R19" s="51">
        <f t="shared" si="1"/>
        <v>28809875.509999998</v>
      </c>
      <c r="T19" s="52"/>
      <c r="U19" s="52"/>
      <c r="V19" s="49"/>
      <c r="W19" s="53"/>
      <c r="X19" s="53"/>
    </row>
    <row r="20" spans="1:24" ht="15.75" customHeight="1">
      <c r="A20" s="46">
        <v>2925</v>
      </c>
      <c r="B20" s="36" t="s">
        <v>4</v>
      </c>
      <c r="C20" s="49">
        <v>8428028.61</v>
      </c>
      <c r="D20" s="50">
        <v>22021800</v>
      </c>
      <c r="E20" s="49">
        <v>9401129.5</v>
      </c>
      <c r="F20" s="49">
        <v>1063860</v>
      </c>
      <c r="G20" s="49">
        <v>425824</v>
      </c>
      <c r="H20" s="70">
        <v>6410521.27</v>
      </c>
      <c r="I20" s="53">
        <v>23848865.09</v>
      </c>
      <c r="J20" s="53">
        <v>819289.9</v>
      </c>
      <c r="K20" s="53">
        <v>401063</v>
      </c>
      <c r="L20" s="42">
        <v>681</v>
      </c>
      <c r="M20" s="8"/>
      <c r="N20" s="8"/>
      <c r="O20" s="71">
        <v>2266</v>
      </c>
      <c r="P20" s="53">
        <f t="shared" si="0"/>
        <v>31479739.259999998</v>
      </c>
      <c r="Q20" s="53">
        <v>12165142</v>
      </c>
      <c r="R20" s="51">
        <f t="shared" si="1"/>
        <v>19314597.259999998</v>
      </c>
      <c r="T20" s="52"/>
      <c r="U20" s="52"/>
      <c r="V20" s="49"/>
      <c r="W20" s="53"/>
      <c r="X20" s="53"/>
    </row>
    <row r="21" spans="1:24" ht="15.75" customHeight="1">
      <c r="A21" s="46">
        <v>3108</v>
      </c>
      <c r="B21" s="36" t="s">
        <v>5</v>
      </c>
      <c r="C21" s="49">
        <v>2207390.79</v>
      </c>
      <c r="D21" s="50">
        <v>5214659</v>
      </c>
      <c r="E21" s="49">
        <v>1736586.32</v>
      </c>
      <c r="F21" s="49">
        <v>163155</v>
      </c>
      <c r="G21" s="49">
        <v>36353</v>
      </c>
      <c r="H21" s="70">
        <v>1123293.75</v>
      </c>
      <c r="I21" s="53">
        <v>5742659.81</v>
      </c>
      <c r="J21" s="53">
        <v>158470</v>
      </c>
      <c r="K21" s="53">
        <v>28821.62</v>
      </c>
      <c r="L21" s="42">
        <v>122</v>
      </c>
      <c r="M21" s="8"/>
      <c r="N21" s="8"/>
      <c r="O21" s="71">
        <v>535</v>
      </c>
      <c r="P21" s="53">
        <f t="shared" si="0"/>
        <v>7053245.18</v>
      </c>
      <c r="Q21" s="53">
        <v>2857040</v>
      </c>
      <c r="R21" s="51">
        <f t="shared" si="1"/>
        <v>4196205.18</v>
      </c>
      <c r="T21" s="52"/>
      <c r="U21" s="52"/>
      <c r="V21" s="49"/>
      <c r="W21" s="53"/>
      <c r="X21" s="53"/>
    </row>
    <row r="22" spans="1:24" ht="15.75" customHeight="1">
      <c r="A22" s="46">
        <v>3303</v>
      </c>
      <c r="B22" s="36" t="s">
        <v>13</v>
      </c>
      <c r="C22" s="49">
        <v>4547837.53</v>
      </c>
      <c r="D22" s="50">
        <v>11851905</v>
      </c>
      <c r="E22" s="49">
        <v>8923987.88</v>
      </c>
      <c r="F22" s="49">
        <v>362070</v>
      </c>
      <c r="G22" s="49">
        <v>232723</v>
      </c>
      <c r="H22" s="70">
        <v>6039188.76</v>
      </c>
      <c r="I22" s="53">
        <v>12517364.73</v>
      </c>
      <c r="J22" s="53">
        <v>356557.5</v>
      </c>
      <c r="K22" s="53">
        <v>321809.4</v>
      </c>
      <c r="L22" s="42">
        <v>278</v>
      </c>
      <c r="M22" s="8"/>
      <c r="N22" s="8"/>
      <c r="O22" s="71">
        <v>1093</v>
      </c>
      <c r="P22" s="53">
        <f t="shared" si="0"/>
        <v>19234920.39</v>
      </c>
      <c r="Q22" s="53">
        <v>7534590</v>
      </c>
      <c r="R22" s="51">
        <f t="shared" si="1"/>
        <v>11700330.39</v>
      </c>
      <c r="T22" s="52"/>
      <c r="U22" s="52"/>
      <c r="V22" s="49"/>
      <c r="W22" s="53"/>
      <c r="X22" s="53"/>
    </row>
    <row r="23" spans="1:24" ht="15.75" customHeight="1">
      <c r="A23" s="46">
        <v>3485</v>
      </c>
      <c r="B23" s="36" t="s">
        <v>14</v>
      </c>
      <c r="C23" s="49">
        <v>936593.85</v>
      </c>
      <c r="D23" s="50">
        <v>2325747</v>
      </c>
      <c r="E23" s="49">
        <v>803736</v>
      </c>
      <c r="F23" s="49">
        <v>40230</v>
      </c>
      <c r="G23" s="49">
        <v>0</v>
      </c>
      <c r="H23" s="70">
        <v>555191.17</v>
      </c>
      <c r="I23" s="53">
        <v>2537937.35</v>
      </c>
      <c r="J23" s="53">
        <v>31694</v>
      </c>
      <c r="K23" s="53">
        <v>16960.19</v>
      </c>
      <c r="L23" s="42">
        <v>27</v>
      </c>
      <c r="M23" s="8"/>
      <c r="N23" s="8"/>
      <c r="O23" s="71">
        <v>195</v>
      </c>
      <c r="P23" s="53">
        <f t="shared" si="0"/>
        <v>3141782.71</v>
      </c>
      <c r="Q23" s="53">
        <v>1240013</v>
      </c>
      <c r="R23" s="51">
        <f t="shared" si="1"/>
        <v>1901769.71</v>
      </c>
      <c r="T23" s="52"/>
      <c r="U23" s="52"/>
      <c r="V23" s="49"/>
      <c r="W23" s="53"/>
      <c r="X23" s="53"/>
    </row>
    <row r="24" spans="1:24" ht="15.75" customHeight="1">
      <c r="A24" s="46">
        <v>3667</v>
      </c>
      <c r="B24" s="36" t="s">
        <v>6</v>
      </c>
      <c r="C24" s="49">
        <v>5826430</v>
      </c>
      <c r="D24" s="50">
        <v>26403304</v>
      </c>
      <c r="E24" s="49">
        <v>20206376.18</v>
      </c>
      <c r="F24" s="49">
        <v>1229250</v>
      </c>
      <c r="G24" s="49">
        <v>998081.5</v>
      </c>
      <c r="H24" s="70">
        <v>13603797.51</v>
      </c>
      <c r="I24" s="53">
        <v>25805253.17</v>
      </c>
      <c r="J24" s="53">
        <v>1285191.7</v>
      </c>
      <c r="K24" s="53">
        <v>1219340</v>
      </c>
      <c r="L24" s="42">
        <v>884</v>
      </c>
      <c r="M24" s="8"/>
      <c r="N24" s="8"/>
      <c r="O24" s="71">
        <v>2291</v>
      </c>
      <c r="P24" s="53">
        <f t="shared" si="0"/>
        <v>41913582.38</v>
      </c>
      <c r="Q24" s="53">
        <v>15444644</v>
      </c>
      <c r="R24" s="51">
        <f t="shared" si="1"/>
        <v>26468938.380000003</v>
      </c>
      <c r="T24" s="52"/>
      <c r="U24" s="52"/>
      <c r="V24" s="49"/>
      <c r="W24" s="53"/>
      <c r="X24" s="53"/>
    </row>
    <row r="25" spans="1:24" ht="15.75" customHeight="1">
      <c r="A25" s="46">
        <v>3849</v>
      </c>
      <c r="B25" s="36" t="s">
        <v>9</v>
      </c>
      <c r="C25" s="49">
        <v>1442801.98</v>
      </c>
      <c r="D25" s="50">
        <v>3463761</v>
      </c>
      <c r="E25" s="49">
        <v>1797915.58</v>
      </c>
      <c r="F25" s="49">
        <v>154215</v>
      </c>
      <c r="G25" s="49">
        <v>23187</v>
      </c>
      <c r="H25" s="70">
        <v>1242724.41</v>
      </c>
      <c r="I25" s="53">
        <v>3638174.68</v>
      </c>
      <c r="J25" s="53">
        <v>82404.4</v>
      </c>
      <c r="K25" s="53">
        <v>39262.46</v>
      </c>
      <c r="L25" s="42">
        <v>77</v>
      </c>
      <c r="M25" s="8"/>
      <c r="N25" s="8"/>
      <c r="O25" s="71">
        <v>314</v>
      </c>
      <c r="P25" s="53">
        <f t="shared" si="0"/>
        <v>5002565.95</v>
      </c>
      <c r="Q25" s="53">
        <v>2149494</v>
      </c>
      <c r="R25" s="51">
        <f>SUM(P25-Q25)</f>
        <v>2853071.95</v>
      </c>
      <c r="T25" s="52"/>
      <c r="U25" s="52"/>
      <c r="V25" s="49"/>
      <c r="W25" s="53"/>
      <c r="X25" s="53"/>
    </row>
    <row r="26" spans="1:24" ht="15.75" customHeight="1">
      <c r="A26" s="46">
        <v>4031</v>
      </c>
      <c r="B26" s="36" t="s">
        <v>10</v>
      </c>
      <c r="C26" s="49">
        <v>401050.54</v>
      </c>
      <c r="D26" s="50">
        <v>1048861</v>
      </c>
      <c r="E26" s="49">
        <v>183987.78</v>
      </c>
      <c r="F26" s="49">
        <v>6705</v>
      </c>
      <c r="G26" s="49">
        <v>0</v>
      </c>
      <c r="H26" s="70">
        <v>122658.52</v>
      </c>
      <c r="I26" s="53">
        <v>1138798.07</v>
      </c>
      <c r="J26" s="53">
        <v>0</v>
      </c>
      <c r="K26" s="53">
        <v>0</v>
      </c>
      <c r="L26" s="42">
        <v>1</v>
      </c>
      <c r="M26" s="8"/>
      <c r="N26" s="8"/>
      <c r="O26" s="71">
        <v>69</v>
      </c>
      <c r="P26" s="53">
        <f t="shared" si="0"/>
        <v>1261456.59</v>
      </c>
      <c r="Q26" s="53">
        <v>456031</v>
      </c>
      <c r="R26" s="51">
        <f t="shared" si="1"/>
        <v>805425.5900000001</v>
      </c>
      <c r="T26" s="52"/>
      <c r="U26" s="52"/>
      <c r="V26" s="49"/>
      <c r="W26" s="53"/>
      <c r="X26" s="53"/>
    </row>
    <row r="27" spans="1:24" ht="15.75" customHeight="1">
      <c r="A27" s="46">
        <v>4213</v>
      </c>
      <c r="B27" s="36" t="s">
        <v>0</v>
      </c>
      <c r="C27" s="49">
        <v>1344983.77</v>
      </c>
      <c r="D27" s="50">
        <v>3798580</v>
      </c>
      <c r="E27" s="49">
        <v>2220764.65</v>
      </c>
      <c r="F27" s="49">
        <v>46935</v>
      </c>
      <c r="G27" s="49">
        <v>26877.5</v>
      </c>
      <c r="H27" s="70">
        <v>1497725</v>
      </c>
      <c r="I27" s="53">
        <v>3867170.62</v>
      </c>
      <c r="J27" s="53">
        <v>25355.2</v>
      </c>
      <c r="K27" s="53">
        <v>73332.56</v>
      </c>
      <c r="L27" s="42">
        <v>30</v>
      </c>
      <c r="M27" s="8"/>
      <c r="N27" s="8"/>
      <c r="O27" s="71">
        <v>276</v>
      </c>
      <c r="P27" s="53">
        <f t="shared" si="0"/>
        <v>5463583.38</v>
      </c>
      <c r="Q27" s="53">
        <v>2121088</v>
      </c>
      <c r="R27" s="51">
        <f t="shared" si="1"/>
        <v>3342495.38</v>
      </c>
      <c r="T27" s="52"/>
      <c r="U27" s="52"/>
      <c r="V27" s="49"/>
      <c r="W27" s="53"/>
      <c r="X27" s="53"/>
    </row>
    <row r="28" spans="1:24" ht="15.75" customHeight="1">
      <c r="A28" s="46">
        <v>4395</v>
      </c>
      <c r="B28" s="36" t="s">
        <v>12</v>
      </c>
      <c r="C28" s="49">
        <v>6558783.06</v>
      </c>
      <c r="D28" s="50">
        <v>18924222</v>
      </c>
      <c r="E28" s="49">
        <v>6781724.66</v>
      </c>
      <c r="F28" s="49">
        <v>411240</v>
      </c>
      <c r="G28" s="49">
        <v>97249</v>
      </c>
      <c r="H28" s="70">
        <v>4757859.19</v>
      </c>
      <c r="I28" s="53">
        <v>19282727.3</v>
      </c>
      <c r="J28" s="53">
        <v>277322.5</v>
      </c>
      <c r="K28" s="53">
        <v>184590.67</v>
      </c>
      <c r="L28" s="42">
        <v>285</v>
      </c>
      <c r="M28" s="8"/>
      <c r="N28" s="8"/>
      <c r="O28" s="71">
        <v>1339</v>
      </c>
      <c r="P28" s="53">
        <f t="shared" si="0"/>
        <v>24502499.660000004</v>
      </c>
      <c r="Q28" s="53">
        <v>9415009</v>
      </c>
      <c r="R28" s="51">
        <f t="shared" si="1"/>
        <v>15087490.660000004</v>
      </c>
      <c r="T28" s="52"/>
      <c r="U28" s="52"/>
      <c r="V28" s="49"/>
      <c r="W28" s="53"/>
      <c r="X28" s="53"/>
    </row>
    <row r="29" spans="1:24" ht="15.75" customHeight="1">
      <c r="A29" s="46">
        <v>4582</v>
      </c>
      <c r="B29" s="36" t="s">
        <v>3</v>
      </c>
      <c r="C29" s="49">
        <v>10476981.96</v>
      </c>
      <c r="D29" s="50">
        <v>29480381</v>
      </c>
      <c r="E29" s="49">
        <v>35451473.72</v>
      </c>
      <c r="F29" s="49">
        <v>368775</v>
      </c>
      <c r="G29" s="49">
        <v>411631.5</v>
      </c>
      <c r="H29" s="70">
        <v>24032418.01</v>
      </c>
      <c r="I29" s="53">
        <v>31116365.76</v>
      </c>
      <c r="J29" s="53">
        <v>206011</v>
      </c>
      <c r="K29" s="53">
        <v>520772.53</v>
      </c>
      <c r="L29" s="42">
        <v>479</v>
      </c>
      <c r="M29" s="8"/>
      <c r="N29" s="8"/>
      <c r="O29" s="71">
        <v>1617</v>
      </c>
      <c r="P29" s="53">
        <f t="shared" si="0"/>
        <v>55875567.300000004</v>
      </c>
      <c r="Q29" s="53">
        <v>21272860</v>
      </c>
      <c r="R29" s="51">
        <f t="shared" si="1"/>
        <v>34602707.300000004</v>
      </c>
      <c r="T29" s="52"/>
      <c r="U29" s="52"/>
      <c r="V29" s="49"/>
      <c r="W29" s="53"/>
      <c r="X29" s="53"/>
    </row>
    <row r="30" spans="1:24" ht="15.75" customHeight="1">
      <c r="A30" s="46">
        <v>4769</v>
      </c>
      <c r="B30" s="36" t="s">
        <v>1</v>
      </c>
      <c r="C30" s="49">
        <v>705551.24</v>
      </c>
      <c r="D30" s="50">
        <v>1873182</v>
      </c>
      <c r="E30" s="49">
        <v>290507</v>
      </c>
      <c r="F30" s="49">
        <v>31290</v>
      </c>
      <c r="G30" s="49">
        <v>10329.5</v>
      </c>
      <c r="H30" s="70">
        <v>406709.81</v>
      </c>
      <c r="I30" s="53">
        <v>1906512.07</v>
      </c>
      <c r="J30" s="53">
        <v>28524.6</v>
      </c>
      <c r="K30" s="53">
        <v>37435.4</v>
      </c>
      <c r="L30" s="42">
        <v>18</v>
      </c>
      <c r="M30" s="8"/>
      <c r="N30" s="8"/>
      <c r="O30" s="71">
        <v>134</v>
      </c>
      <c r="P30" s="53">
        <f t="shared" si="0"/>
        <v>2379181.88</v>
      </c>
      <c r="Q30" s="53">
        <v>793278</v>
      </c>
      <c r="R30" s="51">
        <f t="shared" si="1"/>
        <v>1585903.88</v>
      </c>
      <c r="T30" s="52"/>
      <c r="U30" s="52"/>
      <c r="V30" s="49"/>
      <c r="W30" s="53"/>
      <c r="X30" s="53"/>
    </row>
    <row r="31" spans="1:24" ht="15.75" customHeight="1">
      <c r="A31" s="46">
        <v>4950</v>
      </c>
      <c r="B31" s="36" t="s">
        <v>2</v>
      </c>
      <c r="C31" s="49">
        <v>3019947.06</v>
      </c>
      <c r="D31" s="50">
        <v>9037387</v>
      </c>
      <c r="E31" s="49">
        <v>2859880.06</v>
      </c>
      <c r="F31" s="49">
        <v>78225</v>
      </c>
      <c r="G31" s="49">
        <v>24401</v>
      </c>
      <c r="H31" s="70">
        <v>1904434.81</v>
      </c>
      <c r="I31" s="53">
        <v>9451432.84</v>
      </c>
      <c r="J31" s="53">
        <v>58633.9</v>
      </c>
      <c r="K31" s="53">
        <v>101214.66</v>
      </c>
      <c r="L31" s="42">
        <v>60</v>
      </c>
      <c r="M31" s="8"/>
      <c r="N31" s="8"/>
      <c r="O31" s="71">
        <v>619</v>
      </c>
      <c r="P31" s="53">
        <f t="shared" si="0"/>
        <v>11515716.21</v>
      </c>
      <c r="Q31" s="53">
        <v>10192277</v>
      </c>
      <c r="R31" s="51">
        <f t="shared" si="1"/>
        <v>1323439.210000001</v>
      </c>
      <c r="T31" s="52"/>
      <c r="U31" s="52"/>
      <c r="V31" s="49"/>
      <c r="W31" s="53"/>
      <c r="X31" s="53"/>
    </row>
    <row r="32" spans="1:24" ht="15.75" customHeight="1">
      <c r="A32" s="46">
        <v>5133</v>
      </c>
      <c r="B32" s="36" t="s">
        <v>19</v>
      </c>
      <c r="C32" s="49">
        <v>2514921.09</v>
      </c>
      <c r="D32" s="50">
        <v>7262140</v>
      </c>
      <c r="E32" s="49">
        <v>1555826.4</v>
      </c>
      <c r="F32" s="49">
        <v>51405</v>
      </c>
      <c r="G32" s="49">
        <v>25705</v>
      </c>
      <c r="H32" s="70">
        <v>1049053.07</v>
      </c>
      <c r="I32" s="53">
        <v>7686283.55</v>
      </c>
      <c r="J32" s="53">
        <v>77650.3</v>
      </c>
      <c r="K32" s="53">
        <v>40789.04</v>
      </c>
      <c r="L32" s="42">
        <v>58</v>
      </c>
      <c r="M32" s="8"/>
      <c r="N32" s="8"/>
      <c r="O32" s="71">
        <v>591</v>
      </c>
      <c r="P32" s="53">
        <f t="shared" si="0"/>
        <v>8853775.959999999</v>
      </c>
      <c r="Q32" s="53">
        <v>3085314</v>
      </c>
      <c r="R32" s="51">
        <f t="shared" si="1"/>
        <v>5768461.959999999</v>
      </c>
      <c r="T32" s="52"/>
      <c r="U32" s="52"/>
      <c r="V32" s="49"/>
      <c r="W32" s="53"/>
      <c r="X32" s="53"/>
    </row>
    <row r="33" spans="1:24" ht="15.75" customHeight="1">
      <c r="A33" s="46">
        <v>5315</v>
      </c>
      <c r="B33" s="36" t="s">
        <v>18</v>
      </c>
      <c r="C33" s="49"/>
      <c r="D33" s="50">
        <v>18222140</v>
      </c>
      <c r="E33" s="49"/>
      <c r="F33" s="49">
        <v>127395</v>
      </c>
      <c r="G33" s="49"/>
      <c r="H33" s="70">
        <v>0</v>
      </c>
      <c r="I33" s="53">
        <v>13422852.74</v>
      </c>
      <c r="J33" s="53">
        <v>500765.2</v>
      </c>
      <c r="K33" s="53">
        <v>0</v>
      </c>
      <c r="L33" s="42">
        <v>388</v>
      </c>
      <c r="M33" s="8"/>
      <c r="N33" s="8"/>
      <c r="O33" s="71">
        <v>1278</v>
      </c>
      <c r="P33" s="53">
        <v>13923617.94</v>
      </c>
      <c r="Q33" s="53">
        <v>4542238</v>
      </c>
      <c r="R33" s="51">
        <f t="shared" si="1"/>
        <v>9381379.94</v>
      </c>
      <c r="T33" s="52"/>
      <c r="U33" s="52"/>
      <c r="V33" s="49"/>
      <c r="W33" s="53"/>
      <c r="X33" s="53"/>
    </row>
    <row r="34" spans="1:24" ht="15.75" customHeight="1">
      <c r="A34" s="46">
        <v>1474</v>
      </c>
      <c r="B34" s="36" t="s">
        <v>21</v>
      </c>
      <c r="C34" s="49"/>
      <c r="D34" s="50">
        <v>51412</v>
      </c>
      <c r="E34" s="49"/>
      <c r="F34" s="49"/>
      <c r="G34" s="49"/>
      <c r="H34" s="72">
        <v>0</v>
      </c>
      <c r="I34" s="53">
        <v>40774.85</v>
      </c>
      <c r="J34" s="53">
        <v>3169.4</v>
      </c>
      <c r="K34" s="53">
        <v>0</v>
      </c>
      <c r="L34" s="42">
        <v>2</v>
      </c>
      <c r="M34" s="8"/>
      <c r="N34" s="8"/>
      <c r="O34" s="71">
        <v>2</v>
      </c>
      <c r="P34" s="53">
        <f t="shared" si="0"/>
        <v>43944.25</v>
      </c>
      <c r="Q34" s="42">
        <v>0</v>
      </c>
      <c r="R34" s="51">
        <f t="shared" si="1"/>
        <v>43944.25</v>
      </c>
      <c r="T34" s="52"/>
      <c r="U34" s="52"/>
      <c r="V34" s="49"/>
      <c r="W34" s="53"/>
      <c r="X34" s="53"/>
    </row>
    <row r="35" spans="1:24" ht="15.75" customHeight="1">
      <c r="A35" s="46">
        <v>1474</v>
      </c>
      <c r="B35" s="36" t="s">
        <v>20</v>
      </c>
      <c r="C35" s="49"/>
      <c r="D35" s="50">
        <v>4557632</v>
      </c>
      <c r="E35" s="49"/>
      <c r="F35" s="49"/>
      <c r="G35" s="49"/>
      <c r="H35" s="72">
        <v>0</v>
      </c>
      <c r="I35" s="53">
        <v>3657389.77</v>
      </c>
      <c r="J35" s="53">
        <v>210765.1</v>
      </c>
      <c r="K35" s="53">
        <v>0</v>
      </c>
      <c r="L35" s="42">
        <v>148</v>
      </c>
      <c r="M35" s="8"/>
      <c r="N35" s="8"/>
      <c r="O35" s="71">
        <v>455</v>
      </c>
      <c r="P35" s="53">
        <f t="shared" si="0"/>
        <v>3868154.87</v>
      </c>
      <c r="Q35" s="42">
        <v>0</v>
      </c>
      <c r="R35" s="51">
        <f t="shared" si="1"/>
        <v>3868154.87</v>
      </c>
      <c r="T35" s="52"/>
      <c r="U35" s="52"/>
      <c r="V35" s="49"/>
      <c r="W35" s="53"/>
      <c r="X35" s="53"/>
    </row>
    <row r="36" spans="1:24" ht="15.75" customHeight="1">
      <c r="A36" s="46">
        <v>1474</v>
      </c>
      <c r="B36" s="36" t="s">
        <v>22</v>
      </c>
      <c r="C36" s="49"/>
      <c r="D36" s="50">
        <v>324612</v>
      </c>
      <c r="E36" s="49"/>
      <c r="F36" s="49"/>
      <c r="G36" s="49"/>
      <c r="H36" s="72">
        <v>0</v>
      </c>
      <c r="I36" s="53">
        <v>189430.64</v>
      </c>
      <c r="J36" s="53">
        <v>14262.3</v>
      </c>
      <c r="K36" s="53">
        <v>0</v>
      </c>
      <c r="L36" s="42">
        <v>10</v>
      </c>
      <c r="M36" s="8"/>
      <c r="N36" s="8"/>
      <c r="O36" s="71">
        <v>23</v>
      </c>
      <c r="P36" s="53">
        <f t="shared" si="0"/>
        <v>203692.94</v>
      </c>
      <c r="Q36" s="42">
        <v>0</v>
      </c>
      <c r="R36" s="51">
        <f t="shared" si="1"/>
        <v>203692.94</v>
      </c>
      <c r="T36" s="52"/>
      <c r="U36" s="52"/>
      <c r="V36" s="49"/>
      <c r="W36" s="53"/>
      <c r="X36" s="52"/>
    </row>
    <row r="37" spans="1:24" ht="15.75" customHeight="1">
      <c r="A37" s="46"/>
      <c r="B37" s="36"/>
      <c r="C37" s="49"/>
      <c r="D37" s="50"/>
      <c r="E37" s="49"/>
      <c r="F37" s="49"/>
      <c r="G37" s="49"/>
      <c r="H37" s="18"/>
      <c r="I37" s="53" t="s">
        <v>37</v>
      </c>
      <c r="J37" s="8"/>
      <c r="K37" s="64"/>
      <c r="L37" s="42"/>
      <c r="M37" s="53"/>
      <c r="N37" s="53"/>
      <c r="O37" s="71"/>
      <c r="P37" s="42" t="s">
        <v>36</v>
      </c>
      <c r="Q37" s="42"/>
      <c r="R37" s="45" t="s">
        <v>41</v>
      </c>
      <c r="T37" s="52"/>
      <c r="U37" s="52"/>
      <c r="V37" s="49"/>
      <c r="W37" s="53"/>
      <c r="X37" s="52"/>
    </row>
    <row r="38" spans="1:47" ht="15.75" customHeight="1">
      <c r="A38" s="83" t="s">
        <v>16</v>
      </c>
      <c r="B38" s="83"/>
      <c r="C38" s="49">
        <f>SUM(C16:C36)</f>
        <v>91553347.00000001</v>
      </c>
      <c r="D38" s="50">
        <f>SUM(D16:D36)</f>
        <v>278886726</v>
      </c>
      <c r="E38" s="49">
        <f>SUM(E16:E36)</f>
        <v>142858333.00000003</v>
      </c>
      <c r="F38" s="49">
        <f>SUM(F16:F36)</f>
        <v>8781315</v>
      </c>
      <c r="G38" s="49">
        <f>SUM(G16:G36)</f>
        <v>5394754</v>
      </c>
      <c r="H38" s="73">
        <f>SUM(H16:H37)</f>
        <v>97957539.5</v>
      </c>
      <c r="I38" s="74">
        <v>292651424.67</v>
      </c>
      <c r="J38" s="74">
        <v>7823663.9</v>
      </c>
      <c r="K38" s="74">
        <v>5780798.93</v>
      </c>
      <c r="L38" s="75">
        <f>SUM(L16:L37)</f>
        <v>6412</v>
      </c>
      <c r="M38" s="76"/>
      <c r="N38" s="76"/>
      <c r="O38" s="77">
        <f>SUM(O16:O37)</f>
        <v>24896</v>
      </c>
      <c r="P38" s="74">
        <f>SUM(H38:K38)</f>
        <v>404213427</v>
      </c>
      <c r="Q38" s="74">
        <f>SUM(Q16:Q36)</f>
        <v>157691335</v>
      </c>
      <c r="R38" s="61">
        <f>SUM(P38-Q38)</f>
        <v>246522092</v>
      </c>
      <c r="S38" s="62"/>
      <c r="T38" s="63"/>
      <c r="U38" s="61"/>
      <c r="V38" s="61"/>
      <c r="W38" s="61"/>
      <c r="X38" s="61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</row>
    <row r="39" spans="2:13" ht="15.75" customHeight="1">
      <c r="B39" s="42"/>
      <c r="C39" s="53"/>
      <c r="D39" s="54"/>
      <c r="F39" s="42"/>
      <c r="G39" s="42"/>
      <c r="H39" s="53"/>
      <c r="J39" s="53"/>
      <c r="K39" s="55"/>
      <c r="L39" s="42"/>
      <c r="M39" s="53"/>
    </row>
    <row r="40" spans="8:16" ht="12.75" customHeight="1">
      <c r="H40" s="53"/>
      <c r="P40" s="43"/>
    </row>
    <row r="41" spans="2:18" ht="15" customHeight="1">
      <c r="B41" s="42"/>
      <c r="G41" s="57"/>
      <c r="H41" s="79"/>
      <c r="I41" s="79"/>
      <c r="J41" s="79"/>
      <c r="K41" s="58"/>
      <c r="P41" s="43"/>
      <c r="R41" s="43"/>
    </row>
    <row r="42" spans="8:11" ht="12.75" customHeight="1">
      <c r="H42" s="80"/>
      <c r="I42" s="80"/>
      <c r="J42" s="80"/>
      <c r="K42" s="59"/>
    </row>
    <row r="43" ht="12.75" customHeight="1">
      <c r="C43" s="43" t="s">
        <v>23</v>
      </c>
    </row>
    <row r="44" ht="12.75" customHeight="1"/>
    <row r="47" ht="15.75">
      <c r="B47" s="60"/>
    </row>
  </sheetData>
  <mergeCells count="3">
    <mergeCell ref="H41:J42"/>
    <mergeCell ref="A10:L11"/>
    <mergeCell ref="A38:B38"/>
  </mergeCells>
  <printOptions gridLines="1" horizontalCentered="1"/>
  <pageMargins left="0.4330708661417323" right="0.5118110236220472" top="0.6692913385826772" bottom="1.1811023622047245" header="0" footer="0.15748031496062992"/>
  <pageSetup horizontalDpi="600" verticalDpi="600" orientation="landscape" paperSize="9" scale="80" r:id="rId4"/>
  <headerFooter alignWithMargins="0">
    <oddHeader>&amp;LALL. 1</oddHeader>
    <oddFooter>&amp;L&amp;9LEGENDA: &amp;8
A+B+C+D=E
F+G=E
Dei complessivi euro 527.474.475,00 restano da ripartire i 4/12 pari ad euro 123.261.048,00
* SOMMA ACCANTONATA
&amp;C&amp;12
</oddFooter>
  </headerFooter>
  <drawing r:id="rId3"/>
  <legacyDrawing r:id="rId2"/>
  <oleObjects>
    <oleObject progId="MSDraw" shapeId="1540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2004-05-28T10:06:55Z</cp:lastPrinted>
  <dcterms:created xsi:type="dcterms:W3CDTF">2002-03-06T12:18:31Z</dcterms:created>
  <dcterms:modified xsi:type="dcterms:W3CDTF">2004-07-07T15:43:47Z</dcterms:modified>
  <cp:category/>
  <cp:version/>
  <cp:contentType/>
  <cp:contentStatus/>
</cp:coreProperties>
</file>